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35" windowWidth="9180" windowHeight="6345" activeTab="1"/>
  </bookViews>
  <sheets>
    <sheet name="Cash.flow" sheetId="1" r:id="rId1"/>
    <sheet name="bs" sheetId="2" r:id="rId2"/>
    <sheet name="pl" sheetId="3" r:id="rId3"/>
    <sheet name="equity" sheetId="4" r:id="rId4"/>
  </sheets>
  <definedNames>
    <definedName name="_xlnm.Print_Area" localSheetId="0">'Cash.flow'!$A$1:$I$71</definedName>
  </definedNames>
  <calcPr fullCalcOnLoad="1"/>
</workbook>
</file>

<file path=xl/sharedStrings.xml><?xml version="1.0" encoding="utf-8"?>
<sst xmlns="http://schemas.openxmlformats.org/spreadsheetml/2006/main" count="191" uniqueCount="147">
  <si>
    <t>TRC SYNERGY BERHAD</t>
  </si>
  <si>
    <t>Investments</t>
  </si>
  <si>
    <t>Current assets</t>
  </si>
  <si>
    <t>Current liabilities</t>
  </si>
  <si>
    <t>Amount due to directors</t>
  </si>
  <si>
    <t>Dividend payable</t>
  </si>
  <si>
    <t>Taxation</t>
  </si>
  <si>
    <t>Minority interest</t>
  </si>
  <si>
    <t>Revenue</t>
  </si>
  <si>
    <t>Cost of sales</t>
  </si>
  <si>
    <t>Other operating income</t>
  </si>
  <si>
    <t>Administration expenses</t>
  </si>
  <si>
    <t>Selling expenses</t>
  </si>
  <si>
    <t>Finance costs</t>
  </si>
  <si>
    <t>Share of results of associated company</t>
  </si>
  <si>
    <t>Cash and bank balances</t>
  </si>
  <si>
    <t>Total</t>
  </si>
  <si>
    <t>Bank overdraft</t>
  </si>
  <si>
    <t xml:space="preserve">ended </t>
  </si>
  <si>
    <t>RM</t>
  </si>
  <si>
    <t>Cash flows from operating activities</t>
  </si>
  <si>
    <t>Adjustments for :</t>
  </si>
  <si>
    <t>Depreciation of property, plant &amp; equipment</t>
  </si>
  <si>
    <t>Interest expense</t>
  </si>
  <si>
    <t>Interest income</t>
  </si>
  <si>
    <t>Gain on disposal of property, plant &amp; equipment</t>
  </si>
  <si>
    <t>Operating profit before working capital changes</t>
  </si>
  <si>
    <t>Working capital changes :-</t>
  </si>
  <si>
    <t>Gross amount due from customers</t>
  </si>
  <si>
    <t>Inventories</t>
  </si>
  <si>
    <t>Receivables</t>
  </si>
  <si>
    <t>Property development project costs</t>
  </si>
  <si>
    <t>Payables</t>
  </si>
  <si>
    <t>Interest paid</t>
  </si>
  <si>
    <t>Tax paid</t>
  </si>
  <si>
    <t>Interest received</t>
  </si>
  <si>
    <t>Cash flows from investing activities</t>
  </si>
  <si>
    <t>Purchase of property, plant &amp; equipment</t>
  </si>
  <si>
    <t>Proceeds from disposal of property, plant &amp; equipment</t>
  </si>
  <si>
    <t>Cash flows from financing activities</t>
  </si>
  <si>
    <t>Dividend paid</t>
  </si>
  <si>
    <t>Fixed deposits</t>
  </si>
  <si>
    <t>(The Condensed Consolidated Cash Flow Statement should be read in conjunction with the Audited Financial Statements</t>
  </si>
  <si>
    <t>TOTAL</t>
  </si>
  <si>
    <t>Current quarter</t>
  </si>
  <si>
    <t>Comparative</t>
  </si>
  <si>
    <t>quarter ended</t>
  </si>
  <si>
    <t>cumulative to</t>
  </si>
  <si>
    <t xml:space="preserve">(The Condensed Consolidated Income Statements should be read in conjunction with the Audited Financial Statements </t>
  </si>
  <si>
    <t>Property, Plant &amp; Equipment</t>
  </si>
  <si>
    <t>Property development  project costs</t>
  </si>
  <si>
    <t>Trade receivables</t>
  </si>
  <si>
    <t>Other receivables</t>
  </si>
  <si>
    <t>Deposits with licensed banks</t>
  </si>
  <si>
    <t>Trade payables</t>
  </si>
  <si>
    <t>Other payables</t>
  </si>
  <si>
    <t>Short term borrowings</t>
  </si>
  <si>
    <t>Share Capital</t>
  </si>
  <si>
    <t>Share premium</t>
  </si>
  <si>
    <t>Retained profits</t>
  </si>
  <si>
    <t>Deferred Taxation</t>
  </si>
  <si>
    <t xml:space="preserve">(The Condensed Consolidated Balance Sheet should be read in conjunction with the Audited Financial </t>
  </si>
  <si>
    <t>Reserve</t>
  </si>
  <si>
    <t xml:space="preserve">Retained </t>
  </si>
  <si>
    <t>Profits</t>
  </si>
  <si>
    <t>(The Condensed Consolidated Statement of Changes in Equity should be read in conjunction with the Audited</t>
  </si>
  <si>
    <t>N/A</t>
  </si>
  <si>
    <t>Expenditure carried forward</t>
  </si>
  <si>
    <t>Amortisation of expenditure carried forward</t>
  </si>
  <si>
    <t>Property, plant &amp; equipment written off</t>
  </si>
  <si>
    <t>Realisation of unrealised profit on development activities</t>
  </si>
  <si>
    <t xml:space="preserve">Exchange reserve arising due to retranslation of financial </t>
  </si>
  <si>
    <t>Exchange</t>
  </si>
  <si>
    <t xml:space="preserve">   statements in foreign currency</t>
  </si>
  <si>
    <t>Other</t>
  </si>
  <si>
    <t>Fluctuation</t>
  </si>
  <si>
    <t>The exchange fluctuation reserve represents currency translation differences on foreign currency net investments.</t>
  </si>
  <si>
    <t>31/3/05</t>
  </si>
  <si>
    <t>At 1 January 2005</t>
  </si>
  <si>
    <t>Net profit for the period</t>
  </si>
  <si>
    <t>Exchange  fluctuation reserve</t>
  </si>
  <si>
    <t>Interest</t>
  </si>
  <si>
    <t>Net increase in cash and cash equivalents</t>
  </si>
  <si>
    <t>Gross Profit</t>
  </si>
  <si>
    <t>As at 31/12/05</t>
  </si>
  <si>
    <t>3 months</t>
  </si>
  <si>
    <t>Condensed Consolidated Income Statements for the quarter ended 31 March 2006</t>
  </si>
  <si>
    <t>ended 31/3/06</t>
  </si>
  <si>
    <t>31/3/06</t>
  </si>
  <si>
    <t>(0.31)</t>
  </si>
  <si>
    <t>Condensed Consolidated Balance Sheet as at 31 March 2006</t>
  </si>
  <si>
    <t>As at 31/3/06</t>
  </si>
  <si>
    <t xml:space="preserve">3 months </t>
  </si>
  <si>
    <t>31/3/2006</t>
  </si>
  <si>
    <t>31/3/2005</t>
  </si>
  <si>
    <t>Properties held for development</t>
  </si>
  <si>
    <t>Investment in Associate</t>
  </si>
  <si>
    <t>At 1 January 2006</t>
  </si>
  <si>
    <t>Movements for the period</t>
  </si>
  <si>
    <t>Arising during the period</t>
  </si>
  <si>
    <t>At 31 March 2006</t>
  </si>
  <si>
    <t>At 31 March 2005</t>
  </si>
  <si>
    <t xml:space="preserve"> Financial Statements for the year ended 31st December 2005)</t>
  </si>
  <si>
    <t>Condensed Consolidated Statement of Changes in Equity for the period ended 31 March 2006</t>
  </si>
  <si>
    <t>Condensed Consolidated Cash Flow Statement for the period ended 31 March 2006</t>
  </si>
  <si>
    <t>Profit/(Loss) before taxation</t>
  </si>
  <si>
    <t>for the year ended 31st December 2005)</t>
  </si>
  <si>
    <t>Statements for the year ended 31st December 2005)</t>
  </si>
  <si>
    <t>Profit/(Loss) before tax</t>
  </si>
  <si>
    <t>Cash (used in)/generated from operating activities</t>
  </si>
  <si>
    <t>Net cash (used in)/generated from operating activities</t>
  </si>
  <si>
    <t>Net cash (used in)/generated from investing activities</t>
  </si>
  <si>
    <t>Net cash generated from/(used in) financing activities</t>
  </si>
  <si>
    <t>Cash and cash equivalents at beginning of period</t>
  </si>
  <si>
    <t>Cash and cash equivalents at end of period</t>
  </si>
  <si>
    <t>Cash and cash equivalents at end of period comprise :</t>
  </si>
  <si>
    <t>ASSETS</t>
  </si>
  <si>
    <t>Non-current assets</t>
  </si>
  <si>
    <t>Non-current assets held for sale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</si>
  <si>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</si>
  <si>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</si>
  <si>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</si>
  <si>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</si>
  <si>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</si>
  <si>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</si>
  <si>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Attributable to:</t>
  </si>
  <si>
    <t>Equity holders of the parent</t>
  </si>
  <si>
    <t>Basic (sen)</t>
  </si>
  <si>
    <t>Diluted (sen)</t>
  </si>
  <si>
    <t xml:space="preserve">Share </t>
  </si>
  <si>
    <t>Premium</t>
  </si>
  <si>
    <t>Sub-</t>
  </si>
  <si>
    <t>Attributable to equity holders of the parent</t>
  </si>
  <si>
    <t>Effect of adopting FRS 3</t>
  </si>
  <si>
    <t>Minority</t>
  </si>
  <si>
    <t>Net (loss)/profit for the period</t>
  </si>
  <si>
    <t>EQUITY</t>
  </si>
  <si>
    <t>Profit/(Loss) for the period</t>
  </si>
  <si>
    <t>As previously stated</t>
  </si>
  <si>
    <t>At 1 January 2006 (Restated)</t>
  </si>
  <si>
    <t>At 1 January 2005 (Restated)</t>
  </si>
  <si>
    <t>Long term borrowings</t>
  </si>
  <si>
    <t>TOTAL EQUITY AND LIABILITIES</t>
  </si>
  <si>
    <t>Proceeds from/(Repayment of) short term borrowings</t>
  </si>
  <si>
    <t>EPS attributable to equity holders of the parent:</t>
  </si>
  <si>
    <t>Hire purchase payables</t>
  </si>
  <si>
    <t>Net assets per share (RM)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</si>
</sst>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_(* #,##0.0000_);_(* \(#,##0.0000\);_(* &quot;-&quot;????_);_(@_)"/>
    <numFmt numFmtId="177" formatCode="m/d/yyyy"/>
    <numFmt numFmtId="178" formatCode="_(* #,##0.0000_);_(* \(#,##0.0000\);_(* &quot;-&quot;??_);_(@_)"/>
    <numFmt numFmtId="179" formatCode="_(* #,##0.00000_);_(* \(#,##0.0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43" fontId="0" fillId="0" borderId="0" xfId="15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0" fontId="0" fillId="0" borderId="0" xfId="0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0" fillId="0" borderId="4" xfId="15" applyNumberForma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Font="1" applyAlignment="1" quotePrefix="1">
      <alignment horizontal="right"/>
    </xf>
    <xf numFmtId="165" fontId="0" fillId="0" borderId="0" xfId="15" applyNumberFormat="1" applyFont="1" applyAlignment="1">
      <alignment horizontal="right"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85725</xdr:rowOff>
    </xdr:from>
    <xdr:to>
      <xdr:col>2</xdr:col>
      <xdr:colOff>152400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2190750" y="7334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</xdr:row>
      <xdr:rowOff>104775</xdr:rowOff>
    </xdr:from>
    <xdr:to>
      <xdr:col>7</xdr:col>
      <xdr:colOff>0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972175" y="7524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190750" y="685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57150</xdr:rowOff>
    </xdr:from>
    <xdr:to>
      <xdr:col>7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077075" y="704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H15" sqref="H15"/>
    </sheetView>
  </sheetViews>
  <sheetFormatPr defaultColWidth="9.140625" defaultRowHeight="12.75"/>
  <cols>
    <col min="1" max="1" width="3.140625" style="0" customWidth="1"/>
    <col min="2" max="2" width="15.421875" style="0" customWidth="1"/>
    <col min="3" max="3" width="14.00390625" style="0" bestFit="1" customWidth="1"/>
    <col min="4" max="4" width="10.28125" style="0" bestFit="1" customWidth="1"/>
    <col min="5" max="5" width="9.7109375" style="0" customWidth="1"/>
    <col min="6" max="6" width="15.00390625" style="0" bestFit="1" customWidth="1"/>
    <col min="7" max="7" width="2.7109375" style="0" customWidth="1"/>
    <col min="8" max="8" width="14.57421875" style="0" bestFit="1" customWidth="1"/>
    <col min="10" max="10" width="10.8515625" style="0" bestFit="1" customWidth="1"/>
  </cols>
  <sheetData>
    <row r="1" spans="1:8" ht="12.75">
      <c r="A1" s="9" t="s">
        <v>0</v>
      </c>
      <c r="F1" s="1"/>
      <c r="G1" s="1"/>
      <c r="H1" s="1"/>
    </row>
    <row r="2" spans="1:8" ht="12.75">
      <c r="A2" s="9" t="s">
        <v>104</v>
      </c>
      <c r="F2" s="1"/>
      <c r="G2" s="1"/>
      <c r="H2" s="1"/>
    </row>
    <row r="3" spans="6:8" ht="12.75">
      <c r="F3" s="1"/>
      <c r="G3" s="1"/>
      <c r="H3" s="1"/>
    </row>
    <row r="4" spans="6:8" ht="12.75">
      <c r="F4" s="3" t="s">
        <v>92</v>
      </c>
      <c r="G4" s="3"/>
      <c r="H4" s="3" t="s">
        <v>92</v>
      </c>
    </row>
    <row r="5" spans="6:8" ht="12.75">
      <c r="F5" s="3" t="s">
        <v>18</v>
      </c>
      <c r="G5" s="3"/>
      <c r="H5" s="3" t="s">
        <v>18</v>
      </c>
    </row>
    <row r="6" spans="6:8" ht="12.75">
      <c r="F6" s="3" t="s">
        <v>93</v>
      </c>
      <c r="G6" s="3"/>
      <c r="H6" s="3" t="s">
        <v>94</v>
      </c>
    </row>
    <row r="7" spans="6:8" ht="12.75">
      <c r="F7" s="3" t="s">
        <v>19</v>
      </c>
      <c r="G7" s="1"/>
      <c r="H7" s="3" t="s">
        <v>19</v>
      </c>
    </row>
    <row r="8" ht="12.75">
      <c r="G8" s="3"/>
    </row>
    <row r="9" spans="1:8" ht="12.75">
      <c r="A9" s="9" t="s">
        <v>20</v>
      </c>
      <c r="F9" s="1"/>
      <c r="G9" s="1"/>
      <c r="H9" s="1"/>
    </row>
    <row r="10" spans="1:8" ht="12.75">
      <c r="A10" t="s">
        <v>108</v>
      </c>
      <c r="F10" s="5">
        <v>3720652</v>
      </c>
      <c r="G10" s="5"/>
      <c r="H10" s="5">
        <v>-58511</v>
      </c>
    </row>
    <row r="11" spans="6:8" ht="12.75">
      <c r="F11" s="5"/>
      <c r="G11" s="5"/>
      <c r="H11" s="5"/>
    </row>
    <row r="12" spans="1:8" ht="12.75">
      <c r="A12" t="s">
        <v>21</v>
      </c>
      <c r="F12" s="5"/>
      <c r="G12" s="5"/>
      <c r="H12" s="5"/>
    </row>
    <row r="13" spans="2:8" ht="12.75">
      <c r="B13" s="16" t="s">
        <v>22</v>
      </c>
      <c r="C13" s="16"/>
      <c r="D13" s="16"/>
      <c r="E13" s="16"/>
      <c r="F13" s="19">
        <v>976780</v>
      </c>
      <c r="G13" s="5"/>
      <c r="H13" s="5">
        <v>1956511</v>
      </c>
    </row>
    <row r="14" spans="2:8" ht="12.75">
      <c r="B14" s="16" t="s">
        <v>23</v>
      </c>
      <c r="C14" s="16"/>
      <c r="D14" s="16"/>
      <c r="E14" s="16"/>
      <c r="F14" s="19">
        <v>2000149</v>
      </c>
      <c r="G14" s="5"/>
      <c r="H14" s="5">
        <v>1806318</v>
      </c>
    </row>
    <row r="15" spans="2:8" ht="12.75">
      <c r="B15" s="16" t="s">
        <v>24</v>
      </c>
      <c r="C15" s="16"/>
      <c r="D15" s="16"/>
      <c r="E15" s="16"/>
      <c r="F15" s="19">
        <v>-169176</v>
      </c>
      <c r="G15" s="5"/>
      <c r="H15" s="5">
        <v>-226137</v>
      </c>
    </row>
    <row r="16" spans="2:8" ht="12.75">
      <c r="B16" s="20" t="s">
        <v>71</v>
      </c>
      <c r="C16" s="16"/>
      <c r="D16" s="16"/>
      <c r="E16" s="16"/>
      <c r="F16" s="19"/>
      <c r="G16" s="5"/>
      <c r="H16" s="5"/>
    </row>
    <row r="17" spans="2:8" ht="12.75">
      <c r="B17" s="20" t="s">
        <v>73</v>
      </c>
      <c r="C17" s="16"/>
      <c r="D17" s="16"/>
      <c r="E17" s="16"/>
      <c r="F17" s="19">
        <v>1078</v>
      </c>
      <c r="G17" s="5"/>
      <c r="H17" s="5">
        <v>971</v>
      </c>
    </row>
    <row r="18" spans="2:8" ht="12.75">
      <c r="B18" s="16" t="s">
        <v>25</v>
      </c>
      <c r="C18" s="16"/>
      <c r="D18" s="16"/>
      <c r="E18" s="16"/>
      <c r="F18" s="19">
        <v>-193611</v>
      </c>
      <c r="G18" s="5"/>
      <c r="H18" s="5">
        <v>-671327</v>
      </c>
    </row>
    <row r="19" spans="2:8" ht="12.75">
      <c r="B19" s="16" t="s">
        <v>14</v>
      </c>
      <c r="C19" s="16"/>
      <c r="D19" s="16"/>
      <c r="E19" s="16"/>
      <c r="F19" s="19">
        <v>0</v>
      </c>
      <c r="G19" s="5"/>
      <c r="H19" s="5">
        <v>-87384</v>
      </c>
    </row>
    <row r="20" spans="2:8" ht="12.75">
      <c r="B20" s="20" t="s">
        <v>68</v>
      </c>
      <c r="C20" s="16"/>
      <c r="D20" s="16"/>
      <c r="E20" s="16"/>
      <c r="F20" s="19">
        <v>50000</v>
      </c>
      <c r="G20" s="5"/>
      <c r="H20" s="5">
        <v>50000</v>
      </c>
    </row>
    <row r="21" spans="2:8" ht="12.75">
      <c r="B21" s="20" t="s">
        <v>69</v>
      </c>
      <c r="C21" s="16"/>
      <c r="D21" s="16"/>
      <c r="E21" s="16"/>
      <c r="F21" s="19">
        <v>129</v>
      </c>
      <c r="G21" s="5"/>
      <c r="H21" s="5">
        <v>2250</v>
      </c>
    </row>
    <row r="22" spans="2:8" ht="12.75">
      <c r="B22" s="20" t="s">
        <v>70</v>
      </c>
      <c r="C22" s="16"/>
      <c r="D22" s="16"/>
      <c r="E22" s="16"/>
      <c r="F22" s="19">
        <v>0</v>
      </c>
      <c r="G22" s="5"/>
      <c r="H22" s="5">
        <v>-49783</v>
      </c>
    </row>
    <row r="23" spans="2:8" ht="12.75">
      <c r="B23" s="16"/>
      <c r="C23" s="16"/>
      <c r="D23" s="16"/>
      <c r="E23" s="16"/>
      <c r="F23" s="7"/>
      <c r="G23" s="5"/>
      <c r="H23" s="7"/>
    </row>
    <row r="24" spans="1:8" ht="12.75">
      <c r="A24" s="9" t="s">
        <v>26</v>
      </c>
      <c r="B24" s="16"/>
      <c r="C24" s="16"/>
      <c r="D24" s="16"/>
      <c r="E24" s="16"/>
      <c r="F24" s="19">
        <f>SUM(F10:F22)</f>
        <v>6386001</v>
      </c>
      <c r="G24" s="5"/>
      <c r="H24" s="5">
        <f>SUM(H10:H22)</f>
        <v>2722908</v>
      </c>
    </row>
    <row r="25" spans="2:8" ht="12.75">
      <c r="B25" s="16"/>
      <c r="C25" s="16"/>
      <c r="D25" s="16"/>
      <c r="E25" s="16"/>
      <c r="F25" s="19"/>
      <c r="G25" s="5"/>
      <c r="H25" s="5"/>
    </row>
    <row r="26" spans="1:8" ht="12.75">
      <c r="A26" s="9" t="s">
        <v>27</v>
      </c>
      <c r="B26" s="16"/>
      <c r="C26" s="16"/>
      <c r="D26" s="16"/>
      <c r="E26" s="16"/>
      <c r="F26" s="19"/>
      <c r="G26" s="5"/>
      <c r="H26" s="5"/>
    </row>
    <row r="27" spans="1:8" ht="12.75">
      <c r="A27" s="16" t="s">
        <v>28</v>
      </c>
      <c r="B27" s="16"/>
      <c r="C27" s="16"/>
      <c r="D27" s="16"/>
      <c r="E27" s="16"/>
      <c r="F27" s="19">
        <v>-2330778</v>
      </c>
      <c r="G27" s="5"/>
      <c r="H27" s="5">
        <v>-13230681</v>
      </c>
    </row>
    <row r="28" spans="1:8" ht="12.75">
      <c r="A28" s="16" t="s">
        <v>29</v>
      </c>
      <c r="B28" s="16"/>
      <c r="C28" s="16"/>
      <c r="D28" s="16"/>
      <c r="E28" s="16"/>
      <c r="F28" s="19">
        <v>-79495</v>
      </c>
      <c r="G28" s="5"/>
      <c r="H28" s="5">
        <v>615</v>
      </c>
    </row>
    <row r="29" spans="1:8" ht="12.75">
      <c r="A29" s="16" t="s">
        <v>30</v>
      </c>
      <c r="B29" s="16"/>
      <c r="C29" s="16"/>
      <c r="D29" s="16"/>
      <c r="E29" s="16"/>
      <c r="F29" s="19">
        <v>-8459818</v>
      </c>
      <c r="G29" s="5"/>
      <c r="H29" s="5">
        <v>31236966</v>
      </c>
    </row>
    <row r="30" spans="1:8" ht="12.75">
      <c r="A30" s="16" t="s">
        <v>31</v>
      </c>
      <c r="B30" s="16"/>
      <c r="C30" s="16"/>
      <c r="D30" s="16"/>
      <c r="E30" s="16"/>
      <c r="F30" s="19">
        <v>-1707349</v>
      </c>
      <c r="G30" s="5"/>
      <c r="H30" s="5">
        <v>416596</v>
      </c>
    </row>
    <row r="31" spans="1:8" ht="12.75">
      <c r="A31" s="16" t="s">
        <v>32</v>
      </c>
      <c r="B31" s="16"/>
      <c r="C31" s="16"/>
      <c r="D31" s="16"/>
      <c r="E31" s="16"/>
      <c r="F31" s="19">
        <v>5135548</v>
      </c>
      <c r="G31" s="5"/>
      <c r="H31" s="5">
        <v>-4760887</v>
      </c>
    </row>
    <row r="32" spans="1:8" ht="12.75">
      <c r="A32" s="20" t="s">
        <v>4</v>
      </c>
      <c r="B32" s="16"/>
      <c r="C32" s="16"/>
      <c r="D32" s="16"/>
      <c r="E32" s="16"/>
      <c r="F32" s="19">
        <v>0</v>
      </c>
      <c r="G32" s="5"/>
      <c r="H32" s="5">
        <v>53</v>
      </c>
    </row>
    <row r="33" spans="2:8" ht="12.75">
      <c r="B33" s="16"/>
      <c r="C33" s="16"/>
      <c r="D33" s="16"/>
      <c r="E33" s="16"/>
      <c r="F33" s="7"/>
      <c r="G33" s="5"/>
      <c r="H33" s="7"/>
    </row>
    <row r="34" spans="1:8" ht="12.75">
      <c r="A34" s="9" t="s">
        <v>109</v>
      </c>
      <c r="B34" s="16"/>
      <c r="C34" s="16"/>
      <c r="D34" s="16"/>
      <c r="E34" s="16"/>
      <c r="F34" s="19">
        <f>SUM(F24:F32)</f>
        <v>-1055891</v>
      </c>
      <c r="G34" s="5"/>
      <c r="H34" s="5">
        <f>SUM(H24:H32)</f>
        <v>16385570</v>
      </c>
    </row>
    <row r="35" spans="2:8" ht="12.75">
      <c r="B35" s="16"/>
      <c r="C35" s="16"/>
      <c r="D35" s="16"/>
      <c r="E35" s="16"/>
      <c r="F35" s="19"/>
      <c r="G35" s="5"/>
      <c r="H35" s="5"/>
    </row>
    <row r="36" spans="1:8" ht="12.75">
      <c r="A36" t="s">
        <v>33</v>
      </c>
      <c r="B36" s="16"/>
      <c r="C36" s="16"/>
      <c r="D36" s="16"/>
      <c r="E36" s="16"/>
      <c r="F36" s="19">
        <f>-F14</f>
        <v>-2000149</v>
      </c>
      <c r="G36" s="5"/>
      <c r="H36" s="5">
        <f>-H14</f>
        <v>-1806318</v>
      </c>
    </row>
    <row r="37" spans="1:8" ht="12.75">
      <c r="A37" s="16" t="s">
        <v>34</v>
      </c>
      <c r="B37" s="16"/>
      <c r="C37" s="16"/>
      <c r="D37" s="16"/>
      <c r="E37" s="16"/>
      <c r="F37" s="19">
        <f>-721787-2</f>
        <v>-721789</v>
      </c>
      <c r="G37" s="5"/>
      <c r="H37" s="5">
        <v>-2086185</v>
      </c>
    </row>
    <row r="38" spans="1:8" ht="12.75">
      <c r="A38" t="s">
        <v>35</v>
      </c>
      <c r="B38" s="16"/>
      <c r="C38" s="16"/>
      <c r="D38" s="16"/>
      <c r="E38" s="16"/>
      <c r="F38" s="19">
        <f>-F15</f>
        <v>169176</v>
      </c>
      <c r="G38" s="5"/>
      <c r="H38" s="5">
        <f>-H15</f>
        <v>226137</v>
      </c>
    </row>
    <row r="39" spans="2:8" ht="12.75">
      <c r="B39" s="16"/>
      <c r="C39" s="16"/>
      <c r="D39" s="16"/>
      <c r="E39" s="16"/>
      <c r="F39" s="7"/>
      <c r="G39" s="5"/>
      <c r="H39" s="7"/>
    </row>
    <row r="40" spans="1:8" ht="12.75">
      <c r="A40" s="9" t="s">
        <v>110</v>
      </c>
      <c r="B40" s="16"/>
      <c r="C40" s="16"/>
      <c r="D40" s="16"/>
      <c r="E40" s="16"/>
      <c r="F40" s="19">
        <f>SUM(F34:F38)</f>
        <v>-3608653</v>
      </c>
      <c r="G40" s="5"/>
      <c r="H40" s="5">
        <f>SUM(H34:H38)</f>
        <v>12719204</v>
      </c>
    </row>
    <row r="41" spans="2:8" ht="12.75">
      <c r="B41" s="16"/>
      <c r="C41" s="16"/>
      <c r="D41" s="16"/>
      <c r="E41" s="16"/>
      <c r="F41" s="19"/>
      <c r="G41" s="5"/>
      <c r="H41" s="5"/>
    </row>
    <row r="42" spans="1:8" ht="12.75">
      <c r="A42" s="9" t="s">
        <v>36</v>
      </c>
      <c r="B42" s="16"/>
      <c r="C42" s="16"/>
      <c r="D42" s="16"/>
      <c r="E42" s="16"/>
      <c r="F42" s="19"/>
      <c r="G42" s="5"/>
      <c r="H42" s="5"/>
    </row>
    <row r="43" spans="1:8" ht="12.75">
      <c r="A43" s="16" t="s">
        <v>37</v>
      </c>
      <c r="B43" s="16"/>
      <c r="C43" s="16"/>
      <c r="D43" s="16"/>
      <c r="E43" s="16"/>
      <c r="F43" s="11">
        <v>-983839</v>
      </c>
      <c r="G43" s="5"/>
      <c r="H43" s="11">
        <v>-131598</v>
      </c>
    </row>
    <row r="44" spans="1:8" ht="12.75">
      <c r="A44" s="16" t="s">
        <v>38</v>
      </c>
      <c r="B44" s="16"/>
      <c r="C44" s="16"/>
      <c r="D44" s="16"/>
      <c r="E44" s="16"/>
      <c r="F44" s="17">
        <v>597022</v>
      </c>
      <c r="G44" s="19"/>
      <c r="H44" s="17">
        <v>1682390</v>
      </c>
    </row>
    <row r="45" spans="1:8" ht="12.75">
      <c r="A45" s="9" t="s">
        <v>111</v>
      </c>
      <c r="B45" s="16"/>
      <c r="C45" s="16"/>
      <c r="D45" s="16"/>
      <c r="E45" s="16"/>
      <c r="F45" s="17">
        <f>SUM(F43:F44)</f>
        <v>-386817</v>
      </c>
      <c r="G45" s="5"/>
      <c r="H45" s="17">
        <f>SUM(H43:H44)</f>
        <v>1550792</v>
      </c>
    </row>
    <row r="46" spans="2:8" ht="12.75">
      <c r="B46" s="16"/>
      <c r="C46" s="16"/>
      <c r="D46" s="16"/>
      <c r="E46" s="16"/>
      <c r="F46" s="19"/>
      <c r="G46" s="5"/>
      <c r="H46" s="5"/>
    </row>
    <row r="47" spans="1:8" ht="12.75">
      <c r="A47" s="9" t="s">
        <v>39</v>
      </c>
      <c r="B47" s="16"/>
      <c r="C47" s="16"/>
      <c r="D47" s="16"/>
      <c r="E47" s="16"/>
      <c r="F47" s="7"/>
      <c r="G47" s="5"/>
      <c r="H47" s="7"/>
    </row>
    <row r="48" spans="1:8" ht="12.75">
      <c r="A48" s="23" t="s">
        <v>41</v>
      </c>
      <c r="B48" s="16"/>
      <c r="C48" s="16"/>
      <c r="D48" s="16"/>
      <c r="E48" s="16"/>
      <c r="F48" s="12">
        <v>6948233</v>
      </c>
      <c r="G48" s="5"/>
      <c r="H48" s="12">
        <v>909642</v>
      </c>
    </row>
    <row r="49" spans="1:8" ht="12.75">
      <c r="A49" s="23" t="s">
        <v>143</v>
      </c>
      <c r="B49" s="16"/>
      <c r="C49" s="16"/>
      <c r="D49" s="16"/>
      <c r="E49" s="16"/>
      <c r="F49" s="12">
        <v>3413108</v>
      </c>
      <c r="G49" s="5"/>
      <c r="H49" s="12">
        <v>-11214536</v>
      </c>
    </row>
    <row r="50" spans="1:8" ht="12.75">
      <c r="A50" s="16" t="s">
        <v>145</v>
      </c>
      <c r="B50" s="16"/>
      <c r="C50" s="16"/>
      <c r="D50" s="16"/>
      <c r="E50" s="16"/>
      <c r="F50" s="12">
        <v>-202210</v>
      </c>
      <c r="G50" s="5"/>
      <c r="H50" s="12">
        <v>-1169448</v>
      </c>
    </row>
    <row r="51" spans="1:8" ht="12.75">
      <c r="A51" s="16" t="s">
        <v>141</v>
      </c>
      <c r="B51" s="16"/>
      <c r="C51" s="16"/>
      <c r="D51" s="16"/>
      <c r="E51" s="16"/>
      <c r="F51" s="12">
        <v>-2030520</v>
      </c>
      <c r="G51" s="5"/>
      <c r="H51" s="12">
        <v>-107175</v>
      </c>
    </row>
    <row r="52" spans="1:8" ht="12.75">
      <c r="A52" s="20" t="s">
        <v>67</v>
      </c>
      <c r="B52" s="16"/>
      <c r="C52" s="16"/>
      <c r="D52" s="16"/>
      <c r="E52" s="16"/>
      <c r="F52" s="25">
        <v>-2000</v>
      </c>
      <c r="G52" s="19"/>
      <c r="H52" s="12">
        <v>0</v>
      </c>
    </row>
    <row r="53" spans="1:8" ht="12.75">
      <c r="A53" s="16" t="s">
        <v>40</v>
      </c>
      <c r="B53" s="16"/>
      <c r="C53" s="16"/>
      <c r="D53" s="16"/>
      <c r="E53" s="16"/>
      <c r="F53" s="26">
        <v>-1240</v>
      </c>
      <c r="G53" s="5"/>
      <c r="H53" s="12">
        <v>-1380</v>
      </c>
    </row>
    <row r="54" spans="1:8" ht="12.75">
      <c r="A54" s="9" t="s">
        <v>112</v>
      </c>
      <c r="B54" s="16"/>
      <c r="C54" s="16"/>
      <c r="D54" s="16"/>
      <c r="E54" s="16"/>
      <c r="F54" s="13">
        <f>SUM(F48:F53)</f>
        <v>8125371</v>
      </c>
      <c r="G54" s="5"/>
      <c r="H54" s="13">
        <f>SUM(H48:H53)</f>
        <v>-11582897</v>
      </c>
    </row>
    <row r="55" spans="2:8" ht="12.75">
      <c r="B55" s="16"/>
      <c r="C55" s="16"/>
      <c r="D55" s="16"/>
      <c r="E55" s="16"/>
      <c r="F55" s="19"/>
      <c r="G55" s="5"/>
      <c r="H55" s="5"/>
    </row>
    <row r="56" spans="1:8" ht="12.75">
      <c r="A56" s="21" t="s">
        <v>82</v>
      </c>
      <c r="B56" s="16"/>
      <c r="C56" s="16"/>
      <c r="D56" s="16"/>
      <c r="E56" s="16"/>
      <c r="F56" s="19">
        <f>F40+F45+F54</f>
        <v>4129901</v>
      </c>
      <c r="G56" s="5"/>
      <c r="H56" s="5">
        <f>H40+H45+H54</f>
        <v>2687099</v>
      </c>
    </row>
    <row r="57" spans="1:8" ht="12.75">
      <c r="A57" s="16"/>
      <c r="B57" s="16"/>
      <c r="C57" s="16"/>
      <c r="D57" s="16"/>
      <c r="E57" s="16"/>
      <c r="F57" s="19"/>
      <c r="G57" s="5"/>
      <c r="H57" s="5"/>
    </row>
    <row r="58" spans="1:8" ht="12.75">
      <c r="A58" s="21" t="s">
        <v>113</v>
      </c>
      <c r="B58" s="16"/>
      <c r="C58" s="16"/>
      <c r="D58" s="16"/>
      <c r="E58" s="16"/>
      <c r="F58" s="19">
        <v>-36467356</v>
      </c>
      <c r="G58" s="5"/>
      <c r="H58" s="5">
        <v>-46309990</v>
      </c>
    </row>
    <row r="59" spans="2:8" ht="12.75">
      <c r="B59" s="16"/>
      <c r="C59" s="16"/>
      <c r="D59" s="16"/>
      <c r="E59" s="16"/>
      <c r="F59" s="19"/>
      <c r="G59" s="5"/>
      <c r="H59" s="5"/>
    </row>
    <row r="60" spans="1:8" ht="13.5" thickBot="1">
      <c r="A60" s="9" t="s">
        <v>114</v>
      </c>
      <c r="B60" s="16"/>
      <c r="C60" s="16"/>
      <c r="D60" s="16"/>
      <c r="E60" s="16"/>
      <c r="F60" s="8">
        <f>SUM(F56:F58)</f>
        <v>-32337455</v>
      </c>
      <c r="G60" s="5"/>
      <c r="H60" s="8">
        <f>SUM(H56:H58)</f>
        <v>-43622891</v>
      </c>
    </row>
    <row r="61" spans="2:8" ht="13.5" thickTop="1">
      <c r="B61" s="16"/>
      <c r="C61" s="16"/>
      <c r="D61" s="16"/>
      <c r="E61" s="16"/>
      <c r="F61" s="19"/>
      <c r="G61" s="5"/>
      <c r="H61" s="5"/>
    </row>
    <row r="62" spans="2:8" ht="12.75">
      <c r="B62" s="16"/>
      <c r="C62" s="16"/>
      <c r="D62" s="16"/>
      <c r="E62" s="16"/>
      <c r="F62" s="19"/>
      <c r="G62" s="5"/>
      <c r="H62" s="5"/>
    </row>
    <row r="63" spans="1:8" ht="12.75">
      <c r="A63" s="9" t="s">
        <v>115</v>
      </c>
      <c r="B63" s="16"/>
      <c r="C63" s="16"/>
      <c r="D63" s="16"/>
      <c r="E63" s="16"/>
      <c r="F63" s="19"/>
      <c r="G63" s="5"/>
      <c r="H63" s="5"/>
    </row>
    <row r="64" spans="2:8" ht="12.75">
      <c r="B64" s="16"/>
      <c r="C64" s="16"/>
      <c r="D64" s="16"/>
      <c r="E64" s="16"/>
      <c r="F64" s="19"/>
      <c r="G64" s="5"/>
      <c r="H64" s="5"/>
    </row>
    <row r="65" spans="1:8" ht="12.75">
      <c r="A65" s="16" t="s">
        <v>15</v>
      </c>
      <c r="B65" s="16"/>
      <c r="C65" s="16"/>
      <c r="D65" s="16"/>
      <c r="E65" s="16"/>
      <c r="F65" s="19">
        <v>8146619</v>
      </c>
      <c r="G65" s="5"/>
      <c r="H65" s="5">
        <v>2552438</v>
      </c>
    </row>
    <row r="66" spans="1:8" ht="12.75">
      <c r="A66" s="16" t="s">
        <v>17</v>
      </c>
      <c r="B66" s="16"/>
      <c r="C66" s="16"/>
      <c r="D66" s="16"/>
      <c r="E66" s="16"/>
      <c r="F66" s="19">
        <v>-40484074.26</v>
      </c>
      <c r="G66" s="5"/>
      <c r="H66" s="5">
        <v>-46175329</v>
      </c>
    </row>
    <row r="67" spans="5:8" ht="13.5" thickBot="1">
      <c r="E67" s="18"/>
      <c r="F67" s="8">
        <f>SUM(F65:F66)</f>
        <v>-32337455.259999998</v>
      </c>
      <c r="G67" s="5"/>
      <c r="H67" s="8">
        <f>SUM(H65:H66)</f>
        <v>-43622891</v>
      </c>
    </row>
    <row r="68" spans="6:8" ht="13.5" thickTop="1">
      <c r="F68" s="18"/>
      <c r="G68" s="18"/>
      <c r="H68" s="18"/>
    </row>
    <row r="69" ht="12.75" hidden="1">
      <c r="F69" s="18">
        <f>F60-F67</f>
        <v>0.25999999791383743</v>
      </c>
    </row>
    <row r="70" spans="1:8" ht="12.75">
      <c r="A70" t="s">
        <v>42</v>
      </c>
      <c r="F70" s="18"/>
      <c r="G70" s="18"/>
      <c r="H70" s="18"/>
    </row>
    <row r="71" spans="1:8" ht="12.75">
      <c r="A71" t="s">
        <v>106</v>
      </c>
      <c r="G71" s="18"/>
      <c r="H71" s="18"/>
    </row>
  </sheetData>
  <printOptions/>
  <pageMargins left="0.74" right="0.24" top="0.19" bottom="0.19" header="0.17" footer="0.16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140625" style="0" customWidth="1"/>
    <col min="2" max="2" width="12.421875" style="0" customWidth="1"/>
    <col min="3" max="3" width="2.421875" style="0" customWidth="1"/>
    <col min="4" max="4" width="13.7109375" style="0" customWidth="1"/>
  </cols>
  <sheetData>
    <row r="1" ht="12.75">
      <c r="A1" s="9" t="s">
        <v>0</v>
      </c>
    </row>
    <row r="2" ht="12.75">
      <c r="A2" s="9" t="s">
        <v>90</v>
      </c>
    </row>
    <row r="4" spans="2:4" ht="12.75">
      <c r="B4" s="6" t="s">
        <v>91</v>
      </c>
      <c r="C4" s="6"/>
      <c r="D4" s="6" t="s">
        <v>84</v>
      </c>
    </row>
    <row r="5" spans="2:4" ht="12.75">
      <c r="B5" s="6" t="s">
        <v>19</v>
      </c>
      <c r="C5" s="6"/>
      <c r="D5" s="6" t="s">
        <v>19</v>
      </c>
    </row>
    <row r="6" ht="12.75">
      <c r="A6" s="9" t="s">
        <v>116</v>
      </c>
    </row>
    <row r="7" ht="12.75">
      <c r="A7" s="9" t="s">
        <v>117</v>
      </c>
    </row>
    <row r="8" spans="1:4" ht="12.75">
      <c r="A8" s="23" t="s">
        <v>49</v>
      </c>
      <c r="B8" s="5">
        <v>21765418.880000006</v>
      </c>
      <c r="C8" s="5"/>
      <c r="D8" s="5">
        <v>22158345</v>
      </c>
    </row>
    <row r="9" spans="1:4" ht="12.75">
      <c r="A9" s="23" t="s">
        <v>95</v>
      </c>
      <c r="B9" s="5">
        <v>11971658</v>
      </c>
      <c r="C9" s="5"/>
      <c r="D9" s="5">
        <v>11971658</v>
      </c>
    </row>
    <row r="10" spans="1:4" ht="12.75">
      <c r="A10" s="23" t="s">
        <v>1</v>
      </c>
      <c r="B10" s="5">
        <v>4249870</v>
      </c>
      <c r="C10" s="5"/>
      <c r="D10" s="5">
        <v>4249870</v>
      </c>
    </row>
    <row r="11" spans="1:4" ht="12.75">
      <c r="A11" s="23" t="s">
        <v>96</v>
      </c>
      <c r="B11" s="5">
        <v>45.00000000005821</v>
      </c>
      <c r="C11" s="5"/>
      <c r="D11" s="5">
        <v>45</v>
      </c>
    </row>
    <row r="12" spans="1:4" ht="12.75">
      <c r="A12" s="23" t="s">
        <v>67</v>
      </c>
      <c r="B12" s="5">
        <v>993337.26</v>
      </c>
      <c r="C12" s="5"/>
      <c r="D12" s="5">
        <v>1041337</v>
      </c>
    </row>
    <row r="13" spans="2:4" ht="12.75">
      <c r="B13" s="27">
        <v>38980329.14000001</v>
      </c>
      <c r="C13" s="5"/>
      <c r="D13" s="27">
        <v>39421255</v>
      </c>
    </row>
    <row r="14" spans="2:4" ht="12.75">
      <c r="B14" s="5"/>
      <c r="C14" s="5"/>
      <c r="D14" s="5"/>
    </row>
    <row r="15" spans="1:4" ht="12.75">
      <c r="A15" s="9" t="s">
        <v>2</v>
      </c>
      <c r="B15" s="5"/>
      <c r="C15" s="5"/>
      <c r="D15" s="5"/>
    </row>
    <row r="16" spans="1:4" ht="12.75">
      <c r="A16" t="s">
        <v>50</v>
      </c>
      <c r="B16" s="5">
        <v>23717796.13</v>
      </c>
      <c r="C16" s="5"/>
      <c r="D16" s="5">
        <v>22010447</v>
      </c>
    </row>
    <row r="17" spans="1:4" ht="12.75">
      <c r="A17" t="s">
        <v>29</v>
      </c>
      <c r="B17" s="5">
        <v>1673102.32</v>
      </c>
      <c r="C17" s="5"/>
      <c r="D17" s="5">
        <v>1593607</v>
      </c>
    </row>
    <row r="18" spans="1:4" ht="12.75">
      <c r="A18" t="s">
        <v>28</v>
      </c>
      <c r="B18" s="5">
        <v>89967147.89</v>
      </c>
      <c r="C18" s="5"/>
      <c r="D18" s="5">
        <v>87636370</v>
      </c>
    </row>
    <row r="19" spans="1:4" ht="12.75">
      <c r="A19" t="s">
        <v>51</v>
      </c>
      <c r="B19" s="5">
        <v>68220783.02</v>
      </c>
      <c r="C19" s="5"/>
      <c r="D19" s="5">
        <v>58798747</v>
      </c>
    </row>
    <row r="20" spans="1:4" ht="12.75">
      <c r="A20" t="s">
        <v>52</v>
      </c>
      <c r="B20" s="5">
        <v>5065440.5</v>
      </c>
      <c r="C20" s="5"/>
      <c r="D20" s="5">
        <v>6036459</v>
      </c>
    </row>
    <row r="21" spans="1:4" ht="12.75">
      <c r="A21" t="s">
        <v>53</v>
      </c>
      <c r="B21" s="5">
        <v>31039477.97</v>
      </c>
      <c r="C21" s="5"/>
      <c r="D21" s="5">
        <v>37987711</v>
      </c>
    </row>
    <row r="22" spans="1:4" ht="12.75">
      <c r="A22" t="s">
        <v>15</v>
      </c>
      <c r="B22" s="7">
        <v>8146619.370000001</v>
      </c>
      <c r="C22" s="5"/>
      <c r="D22" s="7">
        <v>7860014</v>
      </c>
    </row>
    <row r="23" spans="2:4" ht="12.75">
      <c r="B23" s="5">
        <v>227830367.20000002</v>
      </c>
      <c r="C23" s="5"/>
      <c r="D23" s="5">
        <v>221923355</v>
      </c>
    </row>
    <row r="24" spans="1:4" ht="12.75">
      <c r="A24" s="23" t="s">
        <v>118</v>
      </c>
      <c r="B24" s="5">
        <v>9857092.34</v>
      </c>
      <c r="C24" s="5"/>
      <c r="D24" s="5">
        <v>9860647</v>
      </c>
    </row>
    <row r="25" spans="2:4" ht="12.75">
      <c r="B25" s="27">
        <v>237687458.54000002</v>
      </c>
      <c r="C25" s="5"/>
      <c r="D25" s="27">
        <v>231784002</v>
      </c>
    </row>
    <row r="26" spans="2:4" ht="12.75">
      <c r="B26" s="5"/>
      <c r="C26" s="5"/>
      <c r="D26" s="5"/>
    </row>
    <row r="27" spans="1:4" ht="13.5" thickBot="1">
      <c r="A27" s="9" t="s">
        <v>119</v>
      </c>
      <c r="B27" s="28">
        <v>276667787.68</v>
      </c>
      <c r="C27" s="5"/>
      <c r="D27" s="28">
        <v>271205257</v>
      </c>
    </row>
    <row r="28" spans="2:4" ht="13.5" thickTop="1">
      <c r="B28" s="5"/>
      <c r="C28" s="5"/>
      <c r="D28" s="5"/>
    </row>
    <row r="29" spans="2:4" ht="12.75">
      <c r="B29" s="5"/>
      <c r="C29" s="5"/>
      <c r="D29" s="5"/>
    </row>
    <row r="30" spans="1:4" ht="12.75">
      <c r="A30" s="9" t="s">
        <v>120</v>
      </c>
      <c r="B30" s="5"/>
      <c r="C30" s="5"/>
      <c r="D30" s="5"/>
    </row>
    <row r="31" spans="1:4" ht="12.75">
      <c r="A31" s="9" t="s">
        <v>121</v>
      </c>
      <c r="B31" s="5"/>
      <c r="C31" s="5"/>
      <c r="D31" s="5"/>
    </row>
    <row r="32" spans="1:4" ht="12.75">
      <c r="A32" t="s">
        <v>57</v>
      </c>
      <c r="B32" s="5">
        <v>92400000</v>
      </c>
      <c r="C32" s="5"/>
      <c r="D32" s="5">
        <v>92400000</v>
      </c>
    </row>
    <row r="33" spans="1:4" ht="12.75">
      <c r="A33" t="s">
        <v>58</v>
      </c>
      <c r="B33" s="5">
        <v>6213201.219999999</v>
      </c>
      <c r="C33" s="5"/>
      <c r="D33" s="19">
        <v>6213201</v>
      </c>
    </row>
    <row r="34" spans="1:4" ht="12.75">
      <c r="A34" t="s">
        <v>80</v>
      </c>
      <c r="B34" s="5">
        <v>2337.04</v>
      </c>
      <c r="C34" s="5"/>
      <c r="D34" s="19">
        <v>1259</v>
      </c>
    </row>
    <row r="35" spans="1:4" ht="12.75">
      <c r="A35" t="s">
        <v>59</v>
      </c>
      <c r="B35" s="5">
        <v>25517066.03</v>
      </c>
      <c r="C35" s="5"/>
      <c r="D35" s="7">
        <v>22729504</v>
      </c>
    </row>
    <row r="36" spans="1:4" ht="12.75">
      <c r="A36" s="9" t="s">
        <v>122</v>
      </c>
      <c r="B36" s="27">
        <v>124132604.29</v>
      </c>
      <c r="C36" s="5"/>
      <c r="D36" s="27">
        <v>121343964</v>
      </c>
    </row>
    <row r="37" spans="2:4" ht="12.75">
      <c r="B37" s="5"/>
      <c r="C37" s="5"/>
      <c r="D37" s="5"/>
    </row>
    <row r="38" spans="1:4" ht="12.75">
      <c r="A38" s="9" t="s">
        <v>123</v>
      </c>
      <c r="B38" s="5"/>
      <c r="C38" s="5"/>
      <c r="D38" s="5"/>
    </row>
    <row r="39" spans="1:4" ht="12.75">
      <c r="A39" t="s">
        <v>60</v>
      </c>
      <c r="B39" s="5">
        <v>1957358.28</v>
      </c>
      <c r="C39" s="5"/>
      <c r="D39" s="5">
        <v>1960024</v>
      </c>
    </row>
    <row r="40" spans="1:4" ht="12.75">
      <c r="A40" t="s">
        <v>145</v>
      </c>
      <c r="B40" s="5">
        <v>629729.78</v>
      </c>
      <c r="C40" s="5"/>
      <c r="D40" s="19">
        <v>713498</v>
      </c>
    </row>
    <row r="41" spans="1:4" ht="12.75">
      <c r="A41" t="s">
        <v>141</v>
      </c>
      <c r="B41" s="5">
        <v>40000000</v>
      </c>
      <c r="C41" s="5"/>
      <c r="D41" s="7">
        <v>41992138</v>
      </c>
    </row>
    <row r="42" spans="2:4" ht="12.75">
      <c r="B42" s="27">
        <v>42587088.06</v>
      </c>
      <c r="C42" s="5"/>
      <c r="D42" s="27">
        <v>44665660</v>
      </c>
    </row>
    <row r="43" spans="2:4" ht="12.75">
      <c r="B43" s="5"/>
      <c r="C43" s="5"/>
      <c r="D43" s="5"/>
    </row>
    <row r="44" spans="1:4" ht="12.75">
      <c r="A44" s="9" t="s">
        <v>3</v>
      </c>
      <c r="B44" s="5"/>
      <c r="C44" s="5"/>
      <c r="D44" s="5"/>
    </row>
    <row r="45" spans="1:4" ht="12.75">
      <c r="A45" t="s">
        <v>54</v>
      </c>
      <c r="B45" s="5">
        <v>34072816.750000015</v>
      </c>
      <c r="C45" s="5"/>
      <c r="D45" s="5">
        <v>27614489</v>
      </c>
    </row>
    <row r="46" spans="1:4" ht="12.75">
      <c r="A46" t="s">
        <v>55</v>
      </c>
      <c r="B46" s="5">
        <v>6108000.08</v>
      </c>
      <c r="C46" s="5"/>
      <c r="D46" s="19">
        <v>7430780</v>
      </c>
    </row>
    <row r="47" spans="1:4" ht="12.75">
      <c r="A47" t="s">
        <v>145</v>
      </c>
      <c r="B47" s="5">
        <v>484371.25</v>
      </c>
      <c r="C47" s="5"/>
      <c r="D47" s="19">
        <v>602813</v>
      </c>
    </row>
    <row r="48" spans="1:4" ht="12.75">
      <c r="A48" t="s">
        <v>56</v>
      </c>
      <c r="B48" s="5">
        <v>64738442.169999994</v>
      </c>
      <c r="C48" s="5"/>
      <c r="D48" s="19">
        <v>65207012</v>
      </c>
    </row>
    <row r="49" spans="1:4" ht="12.75">
      <c r="A49" t="s">
        <v>4</v>
      </c>
      <c r="B49" s="5">
        <v>147938.65</v>
      </c>
      <c r="C49" s="5"/>
      <c r="D49" s="19">
        <v>147939</v>
      </c>
    </row>
    <row r="50" spans="1:4" ht="12.75">
      <c r="A50" t="s">
        <v>5</v>
      </c>
      <c r="B50" s="5">
        <v>18432.33</v>
      </c>
      <c r="C50" s="5"/>
      <c r="D50" s="19">
        <v>19672</v>
      </c>
    </row>
    <row r="51" spans="1:4" ht="12.75">
      <c r="A51" t="s">
        <v>6</v>
      </c>
      <c r="B51" s="5">
        <v>4378094.53</v>
      </c>
      <c r="C51" s="5"/>
      <c r="D51" s="7">
        <v>4172928</v>
      </c>
    </row>
    <row r="52" spans="2:4" ht="12.75">
      <c r="B52" s="27">
        <v>109948095.76</v>
      </c>
      <c r="C52" s="5"/>
      <c r="D52" s="27">
        <v>105195633</v>
      </c>
    </row>
    <row r="53" spans="2:4" ht="12.75">
      <c r="B53" s="5"/>
      <c r="C53" s="5"/>
      <c r="D53" s="5"/>
    </row>
    <row r="54" spans="1:4" ht="12.75">
      <c r="A54" s="9" t="s">
        <v>124</v>
      </c>
      <c r="B54" s="7">
        <v>152535183.82</v>
      </c>
      <c r="C54" s="5"/>
      <c r="D54" s="7">
        <v>149861293</v>
      </c>
    </row>
    <row r="55" spans="2:4" ht="12.75">
      <c r="B55" s="5"/>
      <c r="C55" s="5"/>
      <c r="D55" s="5"/>
    </row>
    <row r="56" spans="1:4" ht="13.5" thickBot="1">
      <c r="A56" s="9" t="s">
        <v>142</v>
      </c>
      <c r="B56" s="28">
        <v>276667788.11</v>
      </c>
      <c r="C56" s="5"/>
      <c r="D56" s="28">
        <v>271205257</v>
      </c>
    </row>
    <row r="57" spans="2:4" ht="13.5" thickTop="1">
      <c r="B57" s="5"/>
      <c r="C57" s="5"/>
      <c r="D57" s="5"/>
    </row>
    <row r="58" spans="1:4" ht="12.75">
      <c r="A58" s="9" t="s">
        <v>146</v>
      </c>
      <c r="B58" s="14">
        <f>B36/B32</f>
        <v>1.3434264533549785</v>
      </c>
      <c r="C58" s="5"/>
      <c r="D58" s="14">
        <f>D36/D32</f>
        <v>1.3132463636363636</v>
      </c>
    </row>
    <row r="59" spans="2:4" ht="12.75">
      <c r="B59" s="5"/>
      <c r="C59" s="5"/>
      <c r="D59" s="5"/>
    </row>
    <row r="60" ht="12.75">
      <c r="A60" t="s">
        <v>61</v>
      </c>
    </row>
    <row r="61" ht="12.75">
      <c r="A61" t="s">
        <v>107</v>
      </c>
    </row>
  </sheetData>
  <printOptions/>
  <pageMargins left="0.75" right="0.75" top="0.19" bottom="0.16" header="0.21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5.00390625" style="0" customWidth="1"/>
    <col min="3" max="3" width="13.8515625" style="0" customWidth="1"/>
    <col min="4" max="4" width="13.140625" style="0" customWidth="1"/>
    <col min="5" max="5" width="14.57421875" style="0" customWidth="1"/>
  </cols>
  <sheetData>
    <row r="1" ht="12.75">
      <c r="A1" s="2" t="s">
        <v>0</v>
      </c>
    </row>
    <row r="2" ht="12.75">
      <c r="A2" s="2" t="s">
        <v>86</v>
      </c>
    </row>
    <row r="3" ht="12.75">
      <c r="A3" s="1"/>
    </row>
    <row r="4" spans="1:5" ht="12.75">
      <c r="A4" s="1"/>
      <c r="B4" s="1"/>
      <c r="C4" s="6" t="s">
        <v>45</v>
      </c>
      <c r="D4" s="6" t="s">
        <v>85</v>
      </c>
      <c r="E4" s="6" t="s">
        <v>85</v>
      </c>
    </row>
    <row r="5" spans="1:5" ht="12.75">
      <c r="A5" s="1"/>
      <c r="B5" s="6" t="s">
        <v>44</v>
      </c>
      <c r="C5" s="6" t="s">
        <v>46</v>
      </c>
      <c r="D5" s="6" t="s">
        <v>47</v>
      </c>
      <c r="E5" s="6" t="s">
        <v>47</v>
      </c>
    </row>
    <row r="6" spans="1:5" ht="12.75">
      <c r="A6" s="1"/>
      <c r="B6" s="6" t="s">
        <v>87</v>
      </c>
      <c r="C6" s="6" t="s">
        <v>77</v>
      </c>
      <c r="D6" s="6" t="s">
        <v>88</v>
      </c>
      <c r="E6" s="6" t="s">
        <v>77</v>
      </c>
    </row>
    <row r="7" spans="1:5" ht="12.75">
      <c r="A7" s="1"/>
      <c r="B7" s="6" t="s">
        <v>19</v>
      </c>
      <c r="C7" s="6" t="s">
        <v>19</v>
      </c>
      <c r="D7" s="6" t="s">
        <v>19</v>
      </c>
      <c r="E7" s="6" t="s">
        <v>19</v>
      </c>
    </row>
    <row r="9" spans="1:5" ht="12.75">
      <c r="A9" s="1" t="s">
        <v>8</v>
      </c>
      <c r="B9" s="5">
        <v>56800845.11000001</v>
      </c>
      <c r="C9" s="5">
        <v>43519037</v>
      </c>
      <c r="D9" s="5">
        <v>56800845.11000001</v>
      </c>
      <c r="E9" s="5">
        <v>43519037</v>
      </c>
    </row>
    <row r="10" spans="1:5" ht="12.75">
      <c r="A10" s="1" t="s">
        <v>9</v>
      </c>
      <c r="B10" s="19">
        <v>-47592602.720000006</v>
      </c>
      <c r="C10" s="19">
        <v>-40181411</v>
      </c>
      <c r="D10" s="19">
        <v>-47592602.720000006</v>
      </c>
      <c r="E10" s="19">
        <v>-40181411</v>
      </c>
    </row>
    <row r="11" spans="1:5" ht="12.75">
      <c r="A11" s="1"/>
      <c r="B11" s="7"/>
      <c r="C11" s="7"/>
      <c r="D11" s="7"/>
      <c r="E11" s="7"/>
    </row>
    <row r="12" spans="1:5" ht="12.75">
      <c r="A12" s="15" t="s">
        <v>83</v>
      </c>
      <c r="B12" s="5">
        <v>9208242.39</v>
      </c>
      <c r="C12" s="5">
        <v>3337626</v>
      </c>
      <c r="D12" s="5">
        <v>9208242.39</v>
      </c>
      <c r="E12" s="5">
        <v>3337626</v>
      </c>
    </row>
    <row r="13" spans="1:5" ht="12.75">
      <c r="A13" s="1"/>
      <c r="B13" s="5"/>
      <c r="C13" s="5"/>
      <c r="D13" s="5"/>
      <c r="E13" s="5"/>
    </row>
    <row r="14" spans="1:5" ht="12.75">
      <c r="A14" s="1" t="s">
        <v>10</v>
      </c>
      <c r="B14" s="5">
        <v>760746</v>
      </c>
      <c r="C14" s="5">
        <v>1174395</v>
      </c>
      <c r="D14" s="5">
        <v>760746</v>
      </c>
      <c r="E14" s="5">
        <v>1174395</v>
      </c>
    </row>
    <row r="15" spans="1:5" ht="12.75">
      <c r="A15" s="1" t="s">
        <v>11</v>
      </c>
      <c r="B15" s="5">
        <v>-4232622.31</v>
      </c>
      <c r="C15" s="5">
        <v>-2794033</v>
      </c>
      <c r="D15" s="5">
        <v>-4232622.31</v>
      </c>
      <c r="E15" s="5">
        <v>-2794033</v>
      </c>
    </row>
    <row r="16" spans="1:5" ht="12.75">
      <c r="A16" s="1" t="s">
        <v>12</v>
      </c>
      <c r="B16" s="5">
        <v>-23.74</v>
      </c>
      <c r="C16" s="5">
        <v>-3332</v>
      </c>
      <c r="D16" s="5">
        <v>-23.74</v>
      </c>
      <c r="E16" s="5">
        <v>-3332</v>
      </c>
    </row>
    <row r="17" spans="1:5" ht="12.75">
      <c r="A17" s="1" t="s">
        <v>13</v>
      </c>
      <c r="B17" s="5">
        <v>-2015690.44</v>
      </c>
      <c r="C17" s="5">
        <v>-1860551</v>
      </c>
      <c r="D17" s="5">
        <v>-2015690.44</v>
      </c>
      <c r="E17" s="5">
        <v>-1860551</v>
      </c>
    </row>
    <row r="18" spans="1:5" ht="12.75">
      <c r="A18" s="1" t="s">
        <v>14</v>
      </c>
      <c r="B18" s="5">
        <v>0</v>
      </c>
      <c r="C18" s="5">
        <v>87384</v>
      </c>
      <c r="D18" s="5">
        <v>0</v>
      </c>
      <c r="E18" s="5">
        <v>87384</v>
      </c>
    </row>
    <row r="19" spans="1:5" ht="12.75">
      <c r="A19" s="1"/>
      <c r="B19" s="7"/>
      <c r="C19" s="7"/>
      <c r="D19" s="7"/>
      <c r="E19" s="7"/>
    </row>
    <row r="20" spans="1:5" ht="12.75">
      <c r="A20" s="15" t="s">
        <v>105</v>
      </c>
      <c r="B20" s="5">
        <v>3720651.9</v>
      </c>
      <c r="C20" s="5">
        <v>-58511</v>
      </c>
      <c r="D20" s="5">
        <v>3720651.9</v>
      </c>
      <c r="E20" s="5">
        <v>-58511</v>
      </c>
    </row>
    <row r="21" spans="1:5" ht="12.75">
      <c r="A21" s="1" t="s">
        <v>6</v>
      </c>
      <c r="B21" s="5">
        <v>-933090.23</v>
      </c>
      <c r="C21" s="5">
        <v>-224365</v>
      </c>
      <c r="D21" s="5">
        <v>-933090.23</v>
      </c>
      <c r="E21" s="5">
        <v>-224365</v>
      </c>
    </row>
    <row r="22" spans="1:5" ht="12.75">
      <c r="A22" s="1"/>
      <c r="B22" s="5"/>
      <c r="C22" s="5"/>
      <c r="D22" s="5"/>
      <c r="E22" s="5"/>
    </row>
    <row r="23" spans="1:5" ht="13.5" thickBot="1">
      <c r="A23" s="15" t="s">
        <v>137</v>
      </c>
      <c r="B23" s="8">
        <v>2787561.67</v>
      </c>
      <c r="C23" s="8">
        <v>-282876</v>
      </c>
      <c r="D23" s="8">
        <v>2787561.67</v>
      </c>
      <c r="E23" s="8">
        <v>-282876</v>
      </c>
    </row>
    <row r="24" spans="1:5" ht="13.5" thickTop="1">
      <c r="A24" s="15"/>
      <c r="B24" s="19"/>
      <c r="C24" s="19"/>
      <c r="D24" s="19"/>
      <c r="E24" s="19"/>
    </row>
    <row r="25" spans="1:5" ht="12.75">
      <c r="A25" t="s">
        <v>125</v>
      </c>
      <c r="B25" s="5"/>
      <c r="C25" s="5"/>
      <c r="D25" s="5"/>
      <c r="E25" s="5"/>
    </row>
    <row r="26" spans="1:5" ht="12.75">
      <c r="A26" t="s">
        <v>126</v>
      </c>
      <c r="B26" s="5">
        <v>2787561.67</v>
      </c>
      <c r="C26" s="5">
        <v>-283376</v>
      </c>
      <c r="D26" s="5">
        <v>2787562</v>
      </c>
      <c r="E26" s="5">
        <v>-283376</v>
      </c>
    </row>
    <row r="27" spans="1:5" ht="12.75">
      <c r="A27" t="s">
        <v>7</v>
      </c>
      <c r="B27" s="5">
        <v>0</v>
      </c>
      <c r="C27" s="5">
        <v>500</v>
      </c>
      <c r="D27" s="5">
        <v>0</v>
      </c>
      <c r="E27" s="5">
        <v>500</v>
      </c>
    </row>
    <row r="28" spans="2:5" ht="12.75">
      <c r="B28" s="5"/>
      <c r="C28" s="5"/>
      <c r="D28" s="5"/>
      <c r="E28" s="5"/>
    </row>
    <row r="29" spans="2:5" ht="13.5" thickBot="1">
      <c r="B29" s="8">
        <v>2787561.67</v>
      </c>
      <c r="C29" s="8">
        <v>-282876</v>
      </c>
      <c r="D29" s="8">
        <v>2787562</v>
      </c>
      <c r="E29" s="8">
        <v>-282876</v>
      </c>
    </row>
    <row r="30" spans="2:5" ht="13.5" thickTop="1">
      <c r="B30" s="5"/>
      <c r="C30" s="5"/>
      <c r="D30" s="5"/>
      <c r="E30" s="5"/>
    </row>
    <row r="31" spans="1:5" ht="12.75">
      <c r="A31" s="9" t="s">
        <v>144</v>
      </c>
      <c r="B31" s="5"/>
      <c r="C31" s="5"/>
      <c r="D31" s="5"/>
      <c r="E31" s="5"/>
    </row>
    <row r="32" spans="1:5" ht="12.75">
      <c r="A32" s="9" t="s">
        <v>127</v>
      </c>
      <c r="B32" s="14">
        <v>3.02</v>
      </c>
      <c r="C32" s="29" t="s">
        <v>89</v>
      </c>
      <c r="D32" s="14">
        <v>3.02</v>
      </c>
      <c r="E32" s="29" t="s">
        <v>89</v>
      </c>
    </row>
    <row r="33" spans="1:5" ht="12.75">
      <c r="A33" s="9" t="s">
        <v>128</v>
      </c>
      <c r="B33" s="30" t="s">
        <v>66</v>
      </c>
      <c r="C33" s="30" t="s">
        <v>66</v>
      </c>
      <c r="D33" s="30" t="s">
        <v>66</v>
      </c>
      <c r="E33" s="30" t="s">
        <v>66</v>
      </c>
    </row>
    <row r="36" ht="12.75">
      <c r="A36" s="15" t="s">
        <v>48</v>
      </c>
    </row>
    <row r="37" ht="12.75">
      <c r="A37" s="15" t="s">
        <v>106</v>
      </c>
    </row>
  </sheetData>
  <printOptions/>
  <pageMargins left="0.53" right="0.24" top="0.61" bottom="0.37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3">
      <selection activeCell="A24" sqref="A24"/>
    </sheetView>
  </sheetViews>
  <sheetFormatPr defaultColWidth="9.140625" defaultRowHeight="12.75"/>
  <cols>
    <col min="1" max="1" width="32.8515625" style="0" customWidth="1"/>
    <col min="2" max="2" width="14.28125" style="0" customWidth="1"/>
    <col min="3" max="3" width="10.421875" style="0" customWidth="1"/>
    <col min="4" max="5" width="12.421875" style="0" customWidth="1"/>
    <col min="6" max="6" width="11.28125" style="0" customWidth="1"/>
    <col min="7" max="7" width="12.421875" style="0" customWidth="1"/>
    <col min="9" max="9" width="12.28125" style="0" customWidth="1"/>
  </cols>
  <sheetData>
    <row r="1" ht="12.75">
      <c r="A1" s="9" t="s">
        <v>0</v>
      </c>
    </row>
    <row r="2" ht="12.75">
      <c r="A2" s="9" t="s">
        <v>103</v>
      </c>
    </row>
    <row r="3" ht="12.75">
      <c r="A3" s="9"/>
    </row>
    <row r="4" spans="1:9" ht="12.75">
      <c r="A4" s="9"/>
      <c r="H4" s="10" t="s">
        <v>134</v>
      </c>
      <c r="I4" s="10" t="s">
        <v>43</v>
      </c>
    </row>
    <row r="5" spans="1:9" ht="12.75">
      <c r="A5" s="9"/>
      <c r="B5" s="33" t="s">
        <v>132</v>
      </c>
      <c r="C5" s="33"/>
      <c r="D5" s="33"/>
      <c r="E5" s="33"/>
      <c r="F5" s="33"/>
      <c r="G5" s="33"/>
      <c r="H5" s="10" t="s">
        <v>81</v>
      </c>
      <c r="I5" s="10" t="s">
        <v>136</v>
      </c>
    </row>
    <row r="6" spans="1:5" ht="12.75">
      <c r="A6" s="9"/>
      <c r="E6" s="10" t="s">
        <v>72</v>
      </c>
    </row>
    <row r="7" spans="2:7" ht="12.75">
      <c r="B7" s="10"/>
      <c r="C7" s="10" t="s">
        <v>129</v>
      </c>
      <c r="D7" s="10" t="s">
        <v>74</v>
      </c>
      <c r="E7" s="10" t="s">
        <v>75</v>
      </c>
      <c r="F7" s="10" t="s">
        <v>63</v>
      </c>
      <c r="G7" s="10" t="s">
        <v>131</v>
      </c>
    </row>
    <row r="8" spans="2:7" ht="12.75">
      <c r="B8" s="10" t="s">
        <v>57</v>
      </c>
      <c r="C8" s="10" t="s">
        <v>130</v>
      </c>
      <c r="D8" s="10" t="s">
        <v>62</v>
      </c>
      <c r="E8" s="10" t="s">
        <v>62</v>
      </c>
      <c r="F8" s="10" t="s">
        <v>64</v>
      </c>
      <c r="G8" s="10" t="s">
        <v>16</v>
      </c>
    </row>
    <row r="9" spans="2:9" ht="12.75">
      <c r="B9" s="10" t="s">
        <v>19</v>
      </c>
      <c r="C9" s="10" t="s">
        <v>19</v>
      </c>
      <c r="D9" s="10" t="s">
        <v>19</v>
      </c>
      <c r="E9" s="10" t="s">
        <v>19</v>
      </c>
      <c r="F9" s="10" t="s">
        <v>19</v>
      </c>
      <c r="G9" s="10" t="s">
        <v>19</v>
      </c>
      <c r="H9" s="10" t="s">
        <v>19</v>
      </c>
      <c r="I9" s="10" t="s">
        <v>19</v>
      </c>
    </row>
    <row r="11" ht="12.75">
      <c r="A11" t="s">
        <v>97</v>
      </c>
    </row>
    <row r="12" spans="1:9" ht="12.75">
      <c r="A12" t="s">
        <v>138</v>
      </c>
      <c r="B12" s="19">
        <v>92400000</v>
      </c>
      <c r="C12" s="19">
        <v>6213201</v>
      </c>
      <c r="D12" s="19">
        <v>17466866</v>
      </c>
      <c r="E12" s="19">
        <v>1259</v>
      </c>
      <c r="F12" s="19">
        <v>5262638</v>
      </c>
      <c r="G12" s="24">
        <v>121343964</v>
      </c>
      <c r="H12" s="4">
        <v>0</v>
      </c>
      <c r="I12" s="24">
        <v>121343964</v>
      </c>
    </row>
    <row r="13" spans="1:9" ht="12.75">
      <c r="A13" t="s">
        <v>133</v>
      </c>
      <c r="B13" s="7">
        <v>0</v>
      </c>
      <c r="C13" s="7">
        <v>0</v>
      </c>
      <c r="D13" s="7">
        <v>-17466866</v>
      </c>
      <c r="E13" s="7">
        <v>0</v>
      </c>
      <c r="F13" s="7">
        <v>17466866</v>
      </c>
      <c r="G13" s="32">
        <v>0</v>
      </c>
      <c r="H13" s="32">
        <v>0</v>
      </c>
      <c r="I13" s="32">
        <v>0</v>
      </c>
    </row>
    <row r="14" spans="1:9" ht="12.75">
      <c r="A14" t="s">
        <v>139</v>
      </c>
      <c r="B14" s="5">
        <v>92400000</v>
      </c>
      <c r="C14" s="5">
        <v>6213201</v>
      </c>
      <c r="D14" s="5">
        <v>0</v>
      </c>
      <c r="E14" s="5">
        <v>1259</v>
      </c>
      <c r="F14" s="5">
        <v>22729504</v>
      </c>
      <c r="G14" s="5">
        <v>121343964</v>
      </c>
      <c r="H14" s="5">
        <v>0</v>
      </c>
      <c r="I14" s="5">
        <v>121343964</v>
      </c>
    </row>
    <row r="15" spans="2:9" ht="12.75">
      <c r="B15" s="5"/>
      <c r="C15" s="5"/>
      <c r="D15" s="5"/>
      <c r="E15" s="5"/>
      <c r="F15" s="5"/>
      <c r="G15" s="18"/>
      <c r="H15" s="1"/>
      <c r="I15" s="18"/>
    </row>
    <row r="16" ht="12.75">
      <c r="A16" s="22" t="s">
        <v>98</v>
      </c>
    </row>
    <row r="18" spans="1:9" ht="12.75">
      <c r="A18" t="s">
        <v>79</v>
      </c>
      <c r="B18" s="5">
        <v>0</v>
      </c>
      <c r="C18" s="5">
        <v>0</v>
      </c>
      <c r="D18" s="5">
        <v>0</v>
      </c>
      <c r="E18" s="5">
        <v>0</v>
      </c>
      <c r="F18" s="5">
        <v>2787561.83</v>
      </c>
      <c r="G18" s="18">
        <v>2787561.83</v>
      </c>
      <c r="H18" s="1">
        <v>0</v>
      </c>
      <c r="I18" s="18">
        <v>2787561.83</v>
      </c>
    </row>
    <row r="19" spans="1:9" ht="12.75">
      <c r="A19" t="s">
        <v>99</v>
      </c>
      <c r="B19" s="5">
        <v>0</v>
      </c>
      <c r="C19" s="5">
        <v>0</v>
      </c>
      <c r="D19" s="5">
        <v>0</v>
      </c>
      <c r="E19" s="5">
        <v>1078</v>
      </c>
      <c r="F19" s="5">
        <v>0</v>
      </c>
      <c r="G19" s="18">
        <v>1078</v>
      </c>
      <c r="H19" s="1">
        <v>0</v>
      </c>
      <c r="I19" s="18">
        <v>1078</v>
      </c>
    </row>
    <row r="22" spans="1:9" ht="13.5" thickBot="1">
      <c r="A22" t="s">
        <v>100</v>
      </c>
      <c r="B22" s="31">
        <v>92400000</v>
      </c>
      <c r="C22" s="31">
        <v>6213201</v>
      </c>
      <c r="D22" s="31">
        <v>0</v>
      </c>
      <c r="E22" s="31">
        <v>2337</v>
      </c>
      <c r="F22" s="31">
        <v>25517065.83</v>
      </c>
      <c r="G22" s="31">
        <v>124132603.83</v>
      </c>
      <c r="H22" s="31">
        <v>0</v>
      </c>
      <c r="I22" s="31">
        <v>124132603.83</v>
      </c>
    </row>
    <row r="23" ht="13.5" thickTop="1"/>
    <row r="24" ht="12.75">
      <c r="A24" t="s">
        <v>78</v>
      </c>
    </row>
    <row r="25" spans="1:9" ht="12.75">
      <c r="A25" t="s">
        <v>138</v>
      </c>
      <c r="B25" s="5">
        <v>92400000</v>
      </c>
      <c r="C25" s="5">
        <v>6213201</v>
      </c>
      <c r="D25" s="5">
        <v>16540657</v>
      </c>
      <c r="E25" s="5">
        <v>-3828</v>
      </c>
      <c r="F25" s="5">
        <v>11497497</v>
      </c>
      <c r="G25" s="18">
        <v>126647527</v>
      </c>
      <c r="H25" s="5">
        <v>-500</v>
      </c>
      <c r="I25" s="18">
        <v>126647027</v>
      </c>
    </row>
    <row r="26" spans="1:9" ht="12.75">
      <c r="A26" t="s">
        <v>133</v>
      </c>
      <c r="B26" s="7">
        <v>0</v>
      </c>
      <c r="C26" s="7">
        <v>0</v>
      </c>
      <c r="D26" s="7">
        <v>-16540657</v>
      </c>
      <c r="E26" s="7">
        <v>0</v>
      </c>
      <c r="F26" s="7">
        <v>16540657</v>
      </c>
      <c r="G26" s="32">
        <v>0</v>
      </c>
      <c r="H26" s="7">
        <v>0</v>
      </c>
      <c r="I26" s="32">
        <v>0</v>
      </c>
    </row>
    <row r="27" spans="1:9" ht="12.75">
      <c r="A27" t="s">
        <v>140</v>
      </c>
      <c r="B27" s="5">
        <v>92400000</v>
      </c>
      <c r="C27" s="5">
        <v>6213201</v>
      </c>
      <c r="D27" s="5">
        <v>0</v>
      </c>
      <c r="E27" s="5">
        <v>-3828</v>
      </c>
      <c r="F27" s="5">
        <v>28038154</v>
      </c>
      <c r="G27" s="5">
        <v>126647527</v>
      </c>
      <c r="H27" s="5">
        <v>-500</v>
      </c>
      <c r="I27" s="5">
        <v>126647027</v>
      </c>
    </row>
    <row r="28" spans="2:9" ht="12.75">
      <c r="B28" s="5"/>
      <c r="C28" s="5"/>
      <c r="D28" s="5"/>
      <c r="E28" s="5"/>
      <c r="F28" s="5"/>
      <c r="G28" s="18"/>
      <c r="H28" s="5"/>
      <c r="I28" s="18"/>
    </row>
    <row r="29" ht="12.75">
      <c r="A29" s="22" t="s">
        <v>98</v>
      </c>
    </row>
    <row r="31" spans="1:9" ht="12.75">
      <c r="A31" t="s">
        <v>135</v>
      </c>
      <c r="B31" s="1">
        <v>0</v>
      </c>
      <c r="C31" s="5">
        <v>0</v>
      </c>
      <c r="D31" s="5">
        <v>0</v>
      </c>
      <c r="E31" s="5">
        <v>0</v>
      </c>
      <c r="F31" s="5">
        <v>-283376</v>
      </c>
      <c r="G31" s="18">
        <v>-283376</v>
      </c>
      <c r="H31" s="5">
        <v>500</v>
      </c>
      <c r="I31" s="18">
        <v>-282876</v>
      </c>
    </row>
    <row r="32" spans="1:9" ht="12.75">
      <c r="A32" t="s">
        <v>99</v>
      </c>
      <c r="B32" s="5">
        <v>0</v>
      </c>
      <c r="C32" s="5">
        <v>0</v>
      </c>
      <c r="D32" s="5">
        <v>0</v>
      </c>
      <c r="E32" s="5">
        <v>971</v>
      </c>
      <c r="F32" s="5">
        <v>0</v>
      </c>
      <c r="G32" s="18">
        <v>971</v>
      </c>
      <c r="H32" s="1">
        <v>0</v>
      </c>
      <c r="I32" s="18">
        <v>971</v>
      </c>
    </row>
    <row r="34" spans="1:9" ht="13.5" thickBot="1">
      <c r="A34" t="s">
        <v>101</v>
      </c>
      <c r="B34" s="31">
        <v>92400000</v>
      </c>
      <c r="C34" s="31">
        <v>6213201</v>
      </c>
      <c r="D34" s="31">
        <v>0</v>
      </c>
      <c r="E34" s="31">
        <v>-2857</v>
      </c>
      <c r="F34" s="31">
        <v>27754778</v>
      </c>
      <c r="G34" s="31">
        <v>126365122</v>
      </c>
      <c r="H34" s="31">
        <v>0</v>
      </c>
      <c r="I34" s="31">
        <v>126365122</v>
      </c>
    </row>
    <row r="35" ht="13.5" thickTop="1"/>
    <row r="37" ht="12.75">
      <c r="A37" t="s">
        <v>76</v>
      </c>
    </row>
    <row r="39" ht="12.75">
      <c r="A39" t="s">
        <v>65</v>
      </c>
    </row>
    <row r="40" ht="12.75">
      <c r="A40" t="s">
        <v>102</v>
      </c>
    </row>
  </sheetData>
  <mergeCells count="1">
    <mergeCell ref="B5:G5"/>
  </mergeCells>
  <printOptions/>
  <pageMargins left="0.6" right="0.21" top="0.53" bottom="0.4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TRC</cp:lastModifiedBy>
  <cp:lastPrinted>2006-05-30T06:50:20Z</cp:lastPrinted>
  <dcterms:created xsi:type="dcterms:W3CDTF">2004-01-12T03:42:55Z</dcterms:created>
  <dcterms:modified xsi:type="dcterms:W3CDTF">2006-05-30T06:50:40Z</dcterms:modified>
  <cp:category/>
  <cp:version/>
  <cp:contentType/>
  <cp:contentStatus/>
</cp:coreProperties>
</file>